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2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Y54" i="2"/>
  <c r="Z54" i="2"/>
  <c r="AA54" i="2"/>
  <c r="W53" i="2"/>
  <c r="X53" i="2"/>
  <c r="Y53" i="2"/>
  <c r="Z53" i="2"/>
  <c r="AA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<sst xmlns="http://schemas.openxmlformats.org/spreadsheetml/2006/main" count="89" uniqueCount="83">
  <si>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</si>
  <si>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</si>
  <si>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</si>
  <si>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</si>
  <si>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</si>
  <si>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</si>
  <si>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</si>
  <si>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</si>
  <si>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</si>
  <si>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</si>
  <si>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</si>
  <si>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</si>
  <si>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</si>
  <si>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</si>
  <si>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</si>
  <si>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</si>
  <si>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</si>
  <si>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</si>
  <si>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</si>
  <si>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</si>
  <si>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</si>
  <si>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</si>
  <si>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</si>
  <si>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</si>
  <si>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</si>
  <si>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</si>
  <si>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</si>
  <si>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</si>
  <si>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</si>
  <si>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</si>
  <si>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</si>
  <si>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</si>
  <si>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</si>
  <si>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</si>
  <si>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</si>
  <si>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</si>
  <si>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</si>
  <si>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</si>
  <si>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</si>
  <si>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</si>
  <si>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</si>
  <si>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</si>
  <si>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</si>
  <si>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</si>
  <si>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</si>
  <si>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</si>
  <si>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</si>
  <si>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</si>
  <si>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</si>
  <si>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</si>
  <si>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</si>
  <si>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</si>
  <si>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</si>
  <si>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</si>
  <si>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</si>
  <si>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</si>
  <si>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</si>
  <si>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2.Sınıf Hayat Bilgisi
Kazanım Değerlendirme Ölçeği</t>
  </si>
  <si>
    <t>HB.2.1.1. Kendini farklı özellikleriyle tanıtır.</t>
  </si>
  <si>
    <t>HB.2.1.2. Bireysel farklılıklara saygı duyar.</t>
  </si>
  <si>
    <t>HB.2.1.3. Ders araç ve gereçlerini günlük ders programına göre hazırlar.</t>
  </si>
  <si>
    <t>HB.2.1.4. Sınıfla ilgili konularda karar alma süreçlerine katılır.</t>
  </si>
  <si>
    <t>HB.2.1.5. Okulunun yakın çevresini tanıtır.</t>
  </si>
  <si>
    <t>HB.2.1.6. Okul kaynaklarını ve eşyalarını kullanırken özen gösterir.</t>
  </si>
  <si>
    <t>HB.2.1.7. Sınıfta ve okulda yapılan etkinliklerde grupla çalışma kurallarına uyar.</t>
  </si>
  <si>
    <t>HB.2.1.8. Okulda iletişim kurarken kendini anlaşılır ve açık bir dille ifade eder.</t>
  </si>
  <si>
    <t>HB.2.1.9. Okulda iletişim kurarken dinleme kurallarına uyar.</t>
  </si>
  <si>
    <t>HB.2.1.10. Okulda arkadaşlarıyla oyun oynarken kurallara uyar.</t>
  </si>
  <si>
    <t>HB.2.1.11. Okulda parasını ihtiyaçları doğrultusunda bilinçli bir şekilde harcar.</t>
  </si>
  <si>
    <t>HB.2.2.1. Yakın akrabalarını tanıtır.</t>
  </si>
  <si>
    <t>HB.2.2.2. Akrabalık ilişkilerinin önemini kavrar.</t>
  </si>
  <si>
    <t>HB.2.2.3. Yaşadığı evin adresini bilir.</t>
  </si>
  <si>
    <t>HB.2.2.5. Aile içi karar alma süreçlerine katılır.</t>
  </si>
  <si>
    <t>HB.2.2.6. Evdeki kaynakları tasarruflu kullanmanın aile bütçesine katkılarını araştırır.</t>
  </si>
  <si>
    <t>HB.2.2.7. Yakın çevresindeki yardıma ihtiyaç duyan insanlara karşı duyarlı olur.</t>
  </si>
  <si>
    <t>HB.2.2.8. Gün içerisinde planladığı işleri uygular.</t>
  </si>
  <si>
    <t>HB.2.2.9. İstek ve ihtiyaçlarını öncelik sırasına göre listeler.</t>
  </si>
  <si>
    <t>HB.2.3.1. Sağlıklı büyüme ve gelişme ile kişisel bakım, spor, uyku ve beslenme arasındaki ilişkiyi fark eder.</t>
  </si>
  <si>
    <t>HB.2.3.2. Dengeli beslenmeye uygun öğün listesi hazırlar.</t>
  </si>
  <si>
    <t>HB.2.3.3. Yemek yerken görgü kurallarına uyar.</t>
  </si>
  <si>
    <t>HB.2.3.4. Sağlıklı bir yaşam için temizliğin gerekliliğini açıklar.</t>
  </si>
  <si>
    <t>EBA TV İzleme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</si>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</sst>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HB.2.1.7. Sınıfta ve okulda yapılan etkinliklerde grupla çalışma kurallarına uyar.</v>
      </c>
      <c r="E4" s="65" t="str">
        <f>HLOOKUP(VERİLER!E69,VERİLER!$C$56:$AF$58,3,0)</f>
        <v>HB.2.2.2. Akrabalık ilişkilerinin önemini kavrar.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HB.2.1.2. Bireysel farklılıklara saygı duyar.</v>
      </c>
      <c r="E7" s="65" t="str">
        <f ca="1">HLOOKUP(VERİLER!K69,VERİLER!$C$56:$AF$58,3,0)</f>
        <v>HB.2.1.5. Okulunun yakın çevresini tanıtır.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2.92</v>
      </c>
      <c r="E9" s="64">
        <f>IFERROR(LARGE(VERİLER!AG3:AG52,2),0)</f>
        <v>2.84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1.28</v>
      </c>
      <c r="E12" s="64">
        <f>IFERROR(SMALL(VERİLER!AG3:AG52,2),0)</f>
        <v>1.44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2.0730000000000004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Dic5NXnfoVYWibPW2I/4gc1fDWLHH8tFMYmMiLOHhCPDy8RNp0nAzzpYXN72FnbGOvgNlxGLZxbKzD9op25dUg==" saltValue="ezh+m5FTpDv74pB+VhNVCA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AB2" sqref="AB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2.1</v>
      </c>
      <c r="AA1" s="10">
        <f t="shared" si="0"/>
        <v>1.95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70" t="s">
        <v>69</v>
      </c>
      <c r="O2" s="70" t="s">
        <v>70</v>
      </c>
      <c r="P2" s="70" t="s">
        <v>71</v>
      </c>
      <c r="Q2" s="70" t="s">
        <v>72</v>
      </c>
      <c r="R2" s="70" t="s">
        <v>73</v>
      </c>
      <c r="S2" s="70" t="s">
        <v>74</v>
      </c>
      <c r="T2" s="70" t="s">
        <v>75</v>
      </c>
      <c r="U2" s="70" t="s">
        <v>76</v>
      </c>
      <c r="V2" s="70" t="s">
        <v>77</v>
      </c>
      <c r="W2" s="70" t="s">
        <v>78</v>
      </c>
      <c r="X2" s="70" t="s">
        <v>79</v>
      </c>
      <c r="Y2" s="70" t="s">
        <v>80</v>
      </c>
      <c r="Z2" s="118" t="s">
        <v>81</v>
      </c>
      <c r="AA2" s="118" t="s">
        <v>82</v>
      </c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1.28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77">
        <v>1</v>
      </c>
      <c r="AA3" s="77">
        <v>1</v>
      </c>
      <c r="AB3" s="119"/>
      <c r="AC3" s="119"/>
      <c r="AD3" s="119"/>
      <c r="AE3" s="119"/>
      <c r="AF3" s="119"/>
      <c r="AG3" s="88">
        <f t="shared" ref="AG3:AG49" si="1">IFERROR(AVERAGE(C3:AF3)," ")</f>
        <v>1.28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1.96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80">
        <v>1</v>
      </c>
      <c r="AA4" s="80">
        <v>2</v>
      </c>
      <c r="AB4" s="120"/>
      <c r="AC4" s="120"/>
      <c r="AD4" s="120"/>
      <c r="AE4" s="120"/>
      <c r="AF4" s="120"/>
      <c r="AG4" s="88">
        <f t="shared" si="1"/>
        <v>1.96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80">
        <v>1</v>
      </c>
      <c r="AA5" s="80">
        <v>2</v>
      </c>
      <c r="AB5" s="120"/>
      <c r="AC5" s="120"/>
      <c r="AD5" s="120"/>
      <c r="AE5" s="120"/>
      <c r="AF5" s="120"/>
      <c r="AG5" s="88">
        <f t="shared" si="1"/>
        <v>1.8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80">
        <v>1</v>
      </c>
      <c r="AA6" s="80">
        <v>2</v>
      </c>
      <c r="AB6" s="120"/>
      <c r="AC6" s="120"/>
      <c r="AD6" s="120"/>
      <c r="AE6" s="120"/>
      <c r="AF6" s="120"/>
      <c r="AG6" s="88">
        <f t="shared" si="1"/>
        <v>1.56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80">
        <v>1</v>
      </c>
      <c r="AA7" s="80">
        <v>2</v>
      </c>
      <c r="AB7" s="120"/>
      <c r="AC7" s="120"/>
      <c r="AD7" s="120"/>
      <c r="AE7" s="120"/>
      <c r="AF7" s="120"/>
      <c r="AG7" s="88">
        <f t="shared" si="1"/>
        <v>1.8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1.84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80">
        <v>2</v>
      </c>
      <c r="AA8" s="80">
        <v>2</v>
      </c>
      <c r="AB8" s="120"/>
      <c r="AC8" s="120"/>
      <c r="AD8" s="120"/>
      <c r="AE8" s="120"/>
      <c r="AF8" s="120"/>
      <c r="AG8" s="88">
        <f t="shared" si="1"/>
        <v>1.84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80">
        <v>2</v>
      </c>
      <c r="AA9" s="80">
        <v>1</v>
      </c>
      <c r="AB9" s="120"/>
      <c r="AC9" s="120"/>
      <c r="AD9" s="120"/>
      <c r="AE9" s="120"/>
      <c r="AF9" s="120"/>
      <c r="AG9" s="88">
        <f t="shared" si="1"/>
        <v>1.44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2.2400000000000002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80">
        <v>3</v>
      </c>
      <c r="AA10" s="80">
        <v>1</v>
      </c>
      <c r="AB10" s="120"/>
      <c r="AC10" s="120"/>
      <c r="AD10" s="120"/>
      <c r="AE10" s="120"/>
      <c r="AF10" s="120"/>
      <c r="AG10" s="88">
        <f t="shared" si="1"/>
        <v>2.2400000000000002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80">
        <v>2</v>
      </c>
      <c r="AA11" s="80">
        <v>1</v>
      </c>
      <c r="AB11" s="120"/>
      <c r="AC11" s="120"/>
      <c r="AD11" s="120"/>
      <c r="AE11" s="120"/>
      <c r="AF11" s="120"/>
      <c r="AG11" s="88">
        <f t="shared" si="1"/>
        <v>2.4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2.92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80">
        <v>3</v>
      </c>
      <c r="AA12" s="80">
        <v>3</v>
      </c>
      <c r="AB12" s="120"/>
      <c r="AC12" s="120"/>
      <c r="AD12" s="120"/>
      <c r="AE12" s="120"/>
      <c r="AF12" s="120"/>
      <c r="AG12" s="88">
        <f t="shared" si="1"/>
        <v>2.92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2.3199999999999998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80">
        <v>1</v>
      </c>
      <c r="AA13" s="80">
        <v>3</v>
      </c>
      <c r="AB13" s="120"/>
      <c r="AC13" s="120"/>
      <c r="AD13" s="120"/>
      <c r="AE13" s="120"/>
      <c r="AF13" s="120"/>
      <c r="AG13" s="88">
        <f t="shared" si="1"/>
        <v>2.3199999999999998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2.16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80">
        <v>2</v>
      </c>
      <c r="AA14" s="80">
        <v>3</v>
      </c>
      <c r="AB14" s="120"/>
      <c r="AC14" s="120"/>
      <c r="AD14" s="120"/>
      <c r="AE14" s="120"/>
      <c r="AF14" s="120"/>
      <c r="AG14" s="88">
        <f t="shared" si="1"/>
        <v>2.16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1.84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80">
        <v>3</v>
      </c>
      <c r="AA15" s="80">
        <v>2</v>
      </c>
      <c r="AB15" s="120"/>
      <c r="AC15" s="120"/>
      <c r="AD15" s="120"/>
      <c r="AE15" s="120"/>
      <c r="AF15" s="120"/>
      <c r="AG15" s="88">
        <f t="shared" si="1"/>
        <v>1.84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2.08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80">
        <v>1</v>
      </c>
      <c r="AA16" s="80">
        <v>1</v>
      </c>
      <c r="AB16" s="120"/>
      <c r="AC16" s="120"/>
      <c r="AD16" s="120"/>
      <c r="AE16" s="120"/>
      <c r="AF16" s="120"/>
      <c r="AG16" s="88">
        <f t="shared" si="1"/>
        <v>2.08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2.4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80">
        <v>2</v>
      </c>
      <c r="AA17" s="80">
        <v>3</v>
      </c>
      <c r="AB17" s="120"/>
      <c r="AC17" s="120"/>
      <c r="AD17" s="120"/>
      <c r="AE17" s="120"/>
      <c r="AF17" s="120"/>
      <c r="AG17" s="88">
        <f t="shared" si="1"/>
        <v>2.4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2.04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80">
        <v>3</v>
      </c>
      <c r="AA18" s="80">
        <v>2</v>
      </c>
      <c r="AB18" s="120"/>
      <c r="AC18" s="120"/>
      <c r="AD18" s="120"/>
      <c r="AE18" s="120"/>
      <c r="AF18" s="120"/>
      <c r="AG18" s="88">
        <f t="shared" si="1"/>
        <v>2.04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1.92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80">
        <v>2</v>
      </c>
      <c r="AA19" s="80">
        <v>1</v>
      </c>
      <c r="AB19" s="120"/>
      <c r="AC19" s="120"/>
      <c r="AD19" s="120"/>
      <c r="AE19" s="120"/>
      <c r="AF19" s="120"/>
      <c r="AG19" s="88">
        <f t="shared" si="1"/>
        <v>1.92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2.3199999999999998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80">
        <v>1</v>
      </c>
      <c r="AA20" s="80">
        <v>2</v>
      </c>
      <c r="AB20" s="120"/>
      <c r="AC20" s="120"/>
      <c r="AD20" s="120"/>
      <c r="AE20" s="120"/>
      <c r="AF20" s="120"/>
      <c r="AG20" s="88">
        <f t="shared" si="1"/>
        <v>2.3199999999999998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2.84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80">
        <v>3</v>
      </c>
      <c r="AA21" s="80">
        <v>3</v>
      </c>
      <c r="AB21" s="120"/>
      <c r="AC21" s="120"/>
      <c r="AD21" s="120"/>
      <c r="AE21" s="120"/>
      <c r="AF21" s="120"/>
      <c r="AG21" s="88">
        <f t="shared" si="1"/>
        <v>2.84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2.04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80">
        <v>2</v>
      </c>
      <c r="AA22" s="80">
        <v>3</v>
      </c>
      <c r="AB22" s="120"/>
      <c r="AC22" s="120"/>
      <c r="AD22" s="120"/>
      <c r="AE22" s="120"/>
      <c r="AF22" s="120"/>
      <c r="AG22" s="88">
        <f t="shared" si="1"/>
        <v>2.04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80">
        <v>1</v>
      </c>
      <c r="AA23" s="80">
        <v>1</v>
      </c>
      <c r="AB23" s="120"/>
      <c r="AC23" s="120"/>
      <c r="AD23" s="120"/>
      <c r="AE23" s="120"/>
      <c r="AF23" s="120"/>
      <c r="AG23" s="88">
        <f t="shared" si="1"/>
        <v>1.84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2.64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80">
        <v>3</v>
      </c>
      <c r="AA24" s="80">
        <v>2</v>
      </c>
      <c r="AB24" s="120"/>
      <c r="AC24" s="120"/>
      <c r="AD24" s="120"/>
      <c r="AE24" s="120"/>
      <c r="AF24" s="120"/>
      <c r="AG24" s="88">
        <f t="shared" si="1"/>
        <v>2.64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2.16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80">
        <v>3</v>
      </c>
      <c r="AA25" s="80">
        <v>3</v>
      </c>
      <c r="AB25" s="120"/>
      <c r="AC25" s="120"/>
      <c r="AD25" s="120"/>
      <c r="AE25" s="120"/>
      <c r="AF25" s="120"/>
      <c r="AG25" s="88">
        <f t="shared" si="1"/>
        <v>2.16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1.52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80">
        <v>3</v>
      </c>
      <c r="AA26" s="80">
        <v>2</v>
      </c>
      <c r="AB26" s="120"/>
      <c r="AC26" s="120"/>
      <c r="AD26" s="120"/>
      <c r="AE26" s="120"/>
      <c r="AF26" s="120"/>
      <c r="AG26" s="88">
        <f t="shared" si="1"/>
        <v>1.52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1.52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80">
        <v>3</v>
      </c>
      <c r="AA27" s="80">
        <v>1</v>
      </c>
      <c r="AB27" s="120"/>
      <c r="AC27" s="120"/>
      <c r="AD27" s="120"/>
      <c r="AE27" s="120"/>
      <c r="AF27" s="120"/>
      <c r="AG27" s="88">
        <f t="shared" si="1"/>
        <v>1.52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80">
        <v>3</v>
      </c>
      <c r="AA28" s="80">
        <v>1</v>
      </c>
      <c r="AB28" s="120"/>
      <c r="AC28" s="120"/>
      <c r="AD28" s="120"/>
      <c r="AE28" s="120"/>
      <c r="AF28" s="120"/>
      <c r="AG28" s="88">
        <f t="shared" si="1"/>
        <v>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1.84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80">
        <v>3</v>
      </c>
      <c r="AA29" s="80">
        <v>1</v>
      </c>
      <c r="AB29" s="120"/>
      <c r="AC29" s="120"/>
      <c r="AD29" s="120"/>
      <c r="AE29" s="120"/>
      <c r="AF29" s="120"/>
      <c r="AG29" s="88">
        <f t="shared" si="1"/>
        <v>1.84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1.88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80">
        <v>3</v>
      </c>
      <c r="AA30" s="80">
        <v>1</v>
      </c>
      <c r="AB30" s="120"/>
      <c r="AC30" s="120"/>
      <c r="AD30" s="120"/>
      <c r="AE30" s="120"/>
      <c r="AF30" s="120"/>
      <c r="AG30" s="88">
        <f t="shared" si="1"/>
        <v>1.88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2.44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80">
        <v>3</v>
      </c>
      <c r="AA31" s="80">
        <v>2</v>
      </c>
      <c r="AB31" s="120"/>
      <c r="AC31" s="120"/>
      <c r="AD31" s="120"/>
      <c r="AE31" s="120"/>
      <c r="AF31" s="120"/>
      <c r="AG31" s="88">
        <f t="shared" si="1"/>
        <v>2.44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80">
        <v>3</v>
      </c>
      <c r="AA32" s="80">
        <v>2</v>
      </c>
      <c r="AB32" s="120"/>
      <c r="AC32" s="120"/>
      <c r="AD32" s="120"/>
      <c r="AE32" s="120"/>
      <c r="AF32" s="120"/>
      <c r="AG32" s="88">
        <f t="shared" si="1"/>
        <v>2.52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80">
        <v>3</v>
      </c>
      <c r="AA33" s="80">
        <v>2</v>
      </c>
      <c r="AB33" s="120"/>
      <c r="AC33" s="120"/>
      <c r="AD33" s="120"/>
      <c r="AE33" s="120"/>
      <c r="AF33" s="120"/>
      <c r="AG33" s="88">
        <f t="shared" si="1"/>
        <v>2.52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2.44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80">
        <v>2</v>
      </c>
      <c r="AA34" s="80">
        <v>2</v>
      </c>
      <c r="AB34" s="120"/>
      <c r="AC34" s="120"/>
      <c r="AD34" s="120"/>
      <c r="AE34" s="120"/>
      <c r="AF34" s="120"/>
      <c r="AG34" s="88">
        <f t="shared" si="1"/>
        <v>2.44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80">
        <v>2</v>
      </c>
      <c r="AA35" s="80">
        <v>3</v>
      </c>
      <c r="AB35" s="120"/>
      <c r="AC35" s="120"/>
      <c r="AD35" s="120"/>
      <c r="AE35" s="120"/>
      <c r="AF35" s="120"/>
      <c r="AG35" s="88">
        <f t="shared" si="1"/>
        <v>2.6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80">
        <v>2</v>
      </c>
      <c r="AA36" s="80">
        <v>3</v>
      </c>
      <c r="AB36" s="120"/>
      <c r="AC36" s="120"/>
      <c r="AD36" s="120"/>
      <c r="AE36" s="120"/>
      <c r="AF36" s="120"/>
      <c r="AG36" s="88">
        <f t="shared" si="1"/>
        <v>2.6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2.12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80">
        <v>1</v>
      </c>
      <c r="AA37" s="80">
        <v>3</v>
      </c>
      <c r="AB37" s="120"/>
      <c r="AC37" s="120"/>
      <c r="AD37" s="120"/>
      <c r="AE37" s="120"/>
      <c r="AF37" s="120"/>
      <c r="AG37" s="88">
        <f t="shared" si="1"/>
        <v>2.12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1.76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80">
        <v>1</v>
      </c>
      <c r="AA38" s="80">
        <v>2</v>
      </c>
      <c r="AB38" s="120"/>
      <c r="AC38" s="120"/>
      <c r="AD38" s="120"/>
      <c r="AE38" s="120"/>
      <c r="AF38" s="120"/>
      <c r="AG38" s="88">
        <f t="shared" si="1"/>
        <v>1.76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1.76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80">
        <v>2</v>
      </c>
      <c r="AA39" s="80">
        <v>2</v>
      </c>
      <c r="AB39" s="120"/>
      <c r="AC39" s="120"/>
      <c r="AD39" s="120"/>
      <c r="AE39" s="120"/>
      <c r="AF39" s="120"/>
      <c r="AG39" s="88">
        <f t="shared" si="1"/>
        <v>1.76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2.08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80">
        <v>2</v>
      </c>
      <c r="AA40" s="80">
        <v>1</v>
      </c>
      <c r="AB40" s="120"/>
      <c r="AC40" s="120"/>
      <c r="AD40" s="120"/>
      <c r="AE40" s="120"/>
      <c r="AF40" s="120"/>
      <c r="AG40" s="88">
        <f t="shared" si="1"/>
        <v>2.08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1.72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80">
        <v>3</v>
      </c>
      <c r="AA41" s="80">
        <v>3</v>
      </c>
      <c r="AB41" s="120"/>
      <c r="AC41" s="120"/>
      <c r="AD41" s="120"/>
      <c r="AE41" s="120"/>
      <c r="AF41" s="120"/>
      <c r="AG41" s="88">
        <f t="shared" si="1"/>
        <v>1.72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1.76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80">
        <v>1</v>
      </c>
      <c r="AA42" s="80">
        <v>1</v>
      </c>
      <c r="AB42" s="120"/>
      <c r="AC42" s="120"/>
      <c r="AD42" s="120"/>
      <c r="AE42" s="120"/>
      <c r="AF42" s="120"/>
      <c r="AG42" s="88">
        <f t="shared" si="1"/>
        <v>1.76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>
        <f t="shared" si="5"/>
        <v>2.1</v>
      </c>
      <c r="AA53" s="72">
        <f t="shared" si="5"/>
        <v>1.95</v>
      </c>
      <c r="AB53" s="72"/>
      <c r="AC53" s="72"/>
      <c r="AD53" s="72"/>
      <c r="AE53" s="72"/>
      <c r="AF53" s="72"/>
      <c r="AG53" s="114">
        <f>IFERROR(AVERAGE(AG3:AG52),0)</f>
        <v>2.0730000000000004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 t="str">
        <f t="shared" si="6"/>
        <v>ÖĞRETİLDİ</v>
      </c>
      <c r="AA54" s="74" t="str">
        <f t="shared" si="6"/>
        <v>ÖĞRETİLDİ</v>
      </c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2.1</v>
      </c>
      <c r="AA57" s="28">
        <f t="shared" si="7"/>
        <v>1.95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HB.2.1.1. Kendini farklı özellikleriyle tanıtır.</v>
      </c>
      <c r="D58" s="34" t="str">
        <f t="shared" ref="D58:AF58" si="8">D2</f>
        <v>HB.2.1.2. Bireysel farklılıklara saygı duyar.</v>
      </c>
      <c r="E58" s="34" t="str">
        <f t="shared" si="8"/>
        <v>HB.2.1.3. Ders araç ve gereçlerini günlük ders programına göre hazırlar.</v>
      </c>
      <c r="F58" s="34" t="str">
        <f t="shared" si="8"/>
        <v>HB.2.1.4. Sınıfla ilgili konularda karar alma süreçlerine katılır.</v>
      </c>
      <c r="G58" s="34" t="str">
        <f t="shared" si="8"/>
        <v>HB.2.1.5. Okulunun yakın çevresini tanıtır.</v>
      </c>
      <c r="H58" s="34" t="str">
        <f t="shared" si="8"/>
        <v>HB.2.1.6. Okul kaynaklarını ve eşyalarını kullanırken özen gösterir.</v>
      </c>
      <c r="I58" s="34" t="str">
        <f t="shared" si="8"/>
        <v>HB.2.1.7. Sınıfta ve okulda yapılan etkinliklerde grupla çalışma kurallarına uyar.</v>
      </c>
      <c r="J58" s="34" t="str">
        <f t="shared" si="8"/>
        <v>HB.2.1.8. Okulda iletişim kurarken kendini anlaşılır ve açık bir dille ifade eder.</v>
      </c>
      <c r="K58" s="34" t="str">
        <f t="shared" si="8"/>
        <v>HB.2.1.9. Okulda iletişim kurarken dinleme kurallarına uyar.</v>
      </c>
      <c r="L58" s="34" t="str">
        <f t="shared" si="8"/>
        <v>HB.2.1.10. Okulda arkadaşlarıyla oyun oynarken kurallara uyar.</v>
      </c>
      <c r="M58" s="34" t="str">
        <f t="shared" si="8"/>
        <v>HB.2.1.11. Okulda parasını ihtiyaçları doğrultusunda bilinçli bir şekilde harcar.</v>
      </c>
      <c r="N58" s="34" t="str">
        <f t="shared" si="8"/>
        <v>HB.2.2.1. Yakın akrabalarını tanıtır.</v>
      </c>
      <c r="O58" s="34" t="str">
        <f t="shared" si="8"/>
        <v>HB.2.2.2. Akrabalık ilişkilerinin önemini kavrar.</v>
      </c>
      <c r="P58" s="34" t="str">
        <f t="shared" si="8"/>
        <v>HB.2.2.3. Yaşadığı evin adresini bilir.</v>
      </c>
      <c r="Q58" s="34" t="str">
        <f t="shared" si="8"/>
        <v>HB.2.2.5. Aile içi karar alma süreçlerine katılır.</v>
      </c>
      <c r="R58" s="34" t="str">
        <f t="shared" si="8"/>
        <v>HB.2.2.6. Evdeki kaynakları tasarruflu kullanmanın aile bütçesine katkılarını araştırır.</v>
      </c>
      <c r="S58" s="34" t="str">
        <f t="shared" si="8"/>
        <v>HB.2.2.7. Yakın çevresindeki yardıma ihtiyaç duyan insanlara karşı duyarlı olur.</v>
      </c>
      <c r="T58" s="34" t="str">
        <f t="shared" si="8"/>
        <v>HB.2.2.8. Gün içerisinde planladığı işleri uygular.</v>
      </c>
      <c r="U58" s="34" t="str">
        <f t="shared" si="8"/>
        <v>HB.2.2.9. İstek ve ihtiyaçlarını öncelik sırasına göre listeler.</v>
      </c>
      <c r="V58" s="34" t="str">
        <f t="shared" si="8"/>
        <v>HB.2.3.1. Sağlıklı büyüme ve gelişme ile kişisel bakım, spor, uyku ve beslenme arasındaki ilişkiyi fark eder.</v>
      </c>
      <c r="W58" s="34" t="str">
        <f t="shared" si="8"/>
        <v>HB.2.3.2. Dengeli beslenmeye uygun öğün listesi hazırlar.</v>
      </c>
      <c r="X58" s="34" t="str">
        <f t="shared" si="8"/>
        <v>HB.2.3.3. Yemek yerken görgü kurallarına uyar.</v>
      </c>
      <c r="Y58" s="34" t="str">
        <f t="shared" si="8"/>
        <v>HB.2.3.4. Sağlıklı bir yaşam için temizliğin gerekliliğini açıklar.</v>
      </c>
      <c r="Z58" s="34" t="str">
        <f t="shared" si="8"/>
        <v>EBA TV İzleme</v>
      </c>
      <c r="AA58" s="34" t="str">
        <f t="shared" si="8"/>
        <v>Canlı Derslere Katılım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1.28</v>
      </c>
      <c r="D60" s="38">
        <f>+$AG$4</f>
        <v>1.96</v>
      </c>
      <c r="E60" s="38">
        <f>+$AG$5</f>
        <v>1.8</v>
      </c>
      <c r="F60" s="38">
        <f>+$AG$6</f>
        <v>1.56</v>
      </c>
      <c r="G60" s="38">
        <f>+$AG$7</f>
        <v>1.8</v>
      </c>
      <c r="H60" s="38">
        <f>+$AG$8</f>
        <v>1.84</v>
      </c>
      <c r="I60" s="38">
        <f>+$AG$9</f>
        <v>1.44</v>
      </c>
      <c r="J60" s="38">
        <f>+$AG$10</f>
        <v>2.2400000000000002</v>
      </c>
      <c r="K60" s="38">
        <f>+$AG$11</f>
        <v>2.4</v>
      </c>
      <c r="L60" s="38">
        <f>+$AG$12</f>
        <v>2.92</v>
      </c>
      <c r="M60" s="38">
        <f>+$AG$13</f>
        <v>2.3199999999999998</v>
      </c>
      <c r="N60" s="38">
        <f>+$AG$14</f>
        <v>2.16</v>
      </c>
      <c r="O60" s="38">
        <f>+$AG$15</f>
        <v>1.84</v>
      </c>
      <c r="P60" s="38">
        <f>+$AG$16</f>
        <v>2.08</v>
      </c>
      <c r="Q60" s="38">
        <f>+$AG$17</f>
        <v>2.4</v>
      </c>
      <c r="R60" s="38">
        <f>+$AG$18</f>
        <v>2.04</v>
      </c>
      <c r="S60" s="38">
        <f>+$AG$19</f>
        <v>1.92</v>
      </c>
      <c r="T60" s="38">
        <f>+$AG$20</f>
        <v>2.3199999999999998</v>
      </c>
      <c r="U60" s="38">
        <f>+$AG$21</f>
        <v>2.84</v>
      </c>
      <c r="V60" s="38">
        <f>+$AG$22</f>
        <v>2.04</v>
      </c>
      <c r="W60" s="38">
        <f>+$AG$23</f>
        <v>1.84</v>
      </c>
      <c r="X60" s="38">
        <f>+$AG$24</f>
        <v>2.64</v>
      </c>
      <c r="Y60" s="38">
        <f>+$AG$25</f>
        <v>2.16</v>
      </c>
      <c r="Z60" s="38">
        <f>+$AG$26</f>
        <v>1.52</v>
      </c>
      <c r="AA60" s="38">
        <f>+$AG$27</f>
        <v>1.52</v>
      </c>
      <c r="AB60" s="38">
        <f>+$AG$28</f>
        <v>2</v>
      </c>
      <c r="AC60" s="38">
        <f>+$AG$29</f>
        <v>1.84</v>
      </c>
      <c r="AD60" s="38">
        <f>+$AG$30</f>
        <v>1.88</v>
      </c>
      <c r="AE60" s="38">
        <f>+$AG$31</f>
        <v>2.44</v>
      </c>
      <c r="AF60" s="38">
        <f>+$AG$32</f>
        <v>2.52</v>
      </c>
      <c r="AG60" s="38">
        <f>+$AG$33</f>
        <v>2.52</v>
      </c>
      <c r="AH60" s="38">
        <f>+$AG$34</f>
        <v>2.44</v>
      </c>
      <c r="AI60" s="38">
        <f>+$AG$35</f>
        <v>2.6</v>
      </c>
      <c r="AJ60" s="38">
        <f>+$AG$36</f>
        <v>2.6</v>
      </c>
      <c r="AK60" s="38">
        <f>+$AG$37</f>
        <v>2.12</v>
      </c>
      <c r="AL60" s="38">
        <f>+$AG$38</f>
        <v>1.76</v>
      </c>
      <c r="AM60" s="38">
        <f>+$AG$39</f>
        <v>1.76</v>
      </c>
      <c r="AN60" s="38">
        <f>+$AG$40</f>
        <v>2.08</v>
      </c>
      <c r="AO60" s="38">
        <f>+$AG$41</f>
        <v>1.72</v>
      </c>
      <c r="AP60" s="38">
        <f>+$AG$42</f>
        <v>1.76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1.28</v>
      </c>
      <c r="D64" s="46">
        <f>AG4</f>
        <v>1.96</v>
      </c>
      <c r="E64" s="46">
        <f>AG5</f>
        <v>1.8</v>
      </c>
      <c r="F64" s="46">
        <f>AG6</f>
        <v>1.56</v>
      </c>
      <c r="G64" s="46">
        <f>AG7</f>
        <v>1.8</v>
      </c>
      <c r="H64" s="46">
        <f>AG8</f>
        <v>1.84</v>
      </c>
      <c r="I64" s="46">
        <f>AG9</f>
        <v>1.44</v>
      </c>
      <c r="J64" s="46">
        <f>AG10</f>
        <v>2.2400000000000002</v>
      </c>
      <c r="K64" s="46">
        <f>AG11</f>
        <v>2.4</v>
      </c>
      <c r="L64" s="46">
        <f>AG12</f>
        <v>2.92</v>
      </c>
      <c r="M64" s="46">
        <f>AG13</f>
        <v>2.3199999999999998</v>
      </c>
      <c r="N64" s="46">
        <f>AG14</f>
        <v>2.16</v>
      </c>
      <c r="O64" s="46">
        <f>AG15</f>
        <v>1.84</v>
      </c>
      <c r="P64" s="46">
        <f>AG16</f>
        <v>2.08</v>
      </c>
      <c r="Q64" s="46">
        <f>AG17</f>
        <v>2.4</v>
      </c>
      <c r="R64" s="46">
        <f>AG18</f>
        <v>2.04</v>
      </c>
      <c r="S64" s="46">
        <f>AG19</f>
        <v>1.92</v>
      </c>
      <c r="T64" s="46">
        <f>AG20</f>
        <v>2.3199999999999998</v>
      </c>
      <c r="U64" s="46">
        <f>AG21</f>
        <v>2.84</v>
      </c>
      <c r="V64" s="46">
        <f>AG22</f>
        <v>2.04</v>
      </c>
      <c r="W64" s="46">
        <f>AG23</f>
        <v>1.84</v>
      </c>
      <c r="X64" s="46">
        <f>AG24</f>
        <v>2.64</v>
      </c>
      <c r="Y64" s="46">
        <f>AG25</f>
        <v>2.16</v>
      </c>
      <c r="Z64" s="46">
        <f>AG26</f>
        <v>1.52</v>
      </c>
      <c r="AA64" s="46">
        <f>AG27</f>
        <v>1.52</v>
      </c>
      <c r="AB64" s="46">
        <f>AG28</f>
        <v>2</v>
      </c>
      <c r="AC64" s="46">
        <f>AG29</f>
        <v>1.84</v>
      </c>
      <c r="AD64" s="46">
        <f>AG30</f>
        <v>1.88</v>
      </c>
      <c r="AE64" s="46">
        <f>AG31</f>
        <v>2.44</v>
      </c>
      <c r="AF64" s="46">
        <f>AG32</f>
        <v>2.52</v>
      </c>
      <c r="AG64" s="47">
        <f>AG33</f>
        <v>2.52</v>
      </c>
      <c r="AH64" s="47">
        <f>AG34</f>
        <v>2.44</v>
      </c>
      <c r="AI64" s="47">
        <f>AG35</f>
        <v>2.6</v>
      </c>
      <c r="AJ64" s="47">
        <f>AG36</f>
        <v>2.6</v>
      </c>
      <c r="AK64" s="47">
        <f>AG37</f>
        <v>2.12</v>
      </c>
      <c r="AL64" s="47">
        <f>AG38</f>
        <v>1.76</v>
      </c>
      <c r="AM64" s="47">
        <f>AG39</f>
        <v>1.76</v>
      </c>
      <c r="AN64" s="47">
        <f>AG40</f>
        <v>2.08</v>
      </c>
      <c r="AO64" s="47">
        <f>AG41</f>
        <v>1.72</v>
      </c>
      <c r="AP64" s="47">
        <f>AG42</f>
        <v>1.76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2.92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1.28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2.84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2.64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1.52</v>
      </c>
      <c r="X70" s="59">
        <f>MATCH(W70,C60:AZ60,0)</f>
        <v>24</v>
      </c>
      <c r="Y70" s="60">
        <f>IF(X69=X70,Z69,X70)</f>
        <v>24</v>
      </c>
      <c r="Z70" s="59">
        <f ca="1">HLOOKUP(W70,OFFSET(C60,0,AA70,4,50-AA70),4,0)</f>
        <v>25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GIpZWEp8RrEjTiH3FishjucqIDDLwhsC98V+YHfYL5GD6YqROlk9dPx4WaX8Yadc2WICxzZt7GKh71v3OElNeg==" saltValue="cCJMUEUFh9/aTC4JMcS0b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